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85" windowHeight="11760"/>
  </bookViews>
  <sheets>
    <sheet name="Лист1" sheetId="3" r:id="rId1"/>
  </sheets>
  <definedNames>
    <definedName name="_xlnm.Print_Area" localSheetId="0">Лист1!$A$1:$AF$36</definedName>
  </definedNames>
  <calcPr calcId="114210"/>
</workbook>
</file>

<file path=xl/calcChain.xml><?xml version="1.0" encoding="utf-8"?>
<calcChain xmlns="http://schemas.openxmlformats.org/spreadsheetml/2006/main">
  <c r="U28" i="3"/>
  <c r="U29"/>
  <c r="U30"/>
  <c r="U31"/>
  <c r="T28"/>
  <c r="T29"/>
  <c r="T30"/>
  <c r="T31"/>
  <c r="Q28"/>
  <c r="Q29"/>
  <c r="Q30"/>
  <c r="Q31"/>
  <c r="Q27"/>
  <c r="M28"/>
  <c r="M29"/>
  <c r="M31"/>
  <c r="I28"/>
  <c r="I29"/>
  <c r="I30"/>
  <c r="E28"/>
  <c r="E29"/>
  <c r="E30"/>
  <c r="E31"/>
  <c r="I27"/>
  <c r="I10"/>
  <c r="Q13"/>
  <c r="Q14"/>
  <c r="Q16"/>
  <c r="Q18"/>
  <c r="Q19"/>
  <c r="Q20"/>
  <c r="Q22"/>
  <c r="M9"/>
  <c r="M10"/>
  <c r="M11"/>
  <c r="M13"/>
  <c r="M14"/>
  <c r="M16"/>
  <c r="M18"/>
  <c r="M19"/>
  <c r="M20"/>
  <c r="M21"/>
  <c r="M22"/>
  <c r="M23"/>
  <c r="I17"/>
  <c r="I18"/>
  <c r="I19"/>
  <c r="I21"/>
  <c r="I22"/>
  <c r="I23"/>
  <c r="I12"/>
  <c r="I13"/>
  <c r="I14"/>
  <c r="I15"/>
  <c r="I16"/>
  <c r="U20"/>
  <c r="T20"/>
  <c r="V20"/>
  <c r="Q10"/>
  <c r="Q11"/>
  <c r="E15"/>
  <c r="E16"/>
  <c r="E17"/>
  <c r="E18"/>
  <c r="E19"/>
  <c r="E21"/>
  <c r="E22"/>
  <c r="E23"/>
  <c r="Q9"/>
  <c r="Q8"/>
  <c r="Q24"/>
  <c r="R24"/>
  <c r="S24"/>
  <c r="Q32"/>
  <c r="R32"/>
  <c r="S32"/>
  <c r="M27"/>
  <c r="E27"/>
  <c r="M8"/>
  <c r="M24"/>
  <c r="T22"/>
  <c r="T23"/>
  <c r="I9"/>
  <c r="I11"/>
  <c r="I8"/>
  <c r="E9"/>
  <c r="E10"/>
  <c r="E11"/>
  <c r="E12"/>
  <c r="E13"/>
  <c r="E14"/>
  <c r="E8"/>
  <c r="G32"/>
  <c r="O32"/>
  <c r="U9"/>
  <c r="U10"/>
  <c r="U11"/>
  <c r="U12"/>
  <c r="U13"/>
  <c r="U14"/>
  <c r="U15"/>
  <c r="U16"/>
  <c r="U17"/>
  <c r="U18"/>
  <c r="U19"/>
  <c r="U21"/>
  <c r="U22"/>
  <c r="U23"/>
  <c r="V23"/>
  <c r="T9"/>
  <c r="V9"/>
  <c r="T10"/>
  <c r="V10"/>
  <c r="T11"/>
  <c r="T12"/>
  <c r="V12"/>
  <c r="T13"/>
  <c r="T14"/>
  <c r="T15"/>
  <c r="T16"/>
  <c r="V16"/>
  <c r="T17"/>
  <c r="T18"/>
  <c r="V18"/>
  <c r="T19"/>
  <c r="T21"/>
  <c r="N24"/>
  <c r="O24"/>
  <c r="J24"/>
  <c r="K24"/>
  <c r="I24"/>
  <c r="F24"/>
  <c r="G24"/>
  <c r="U27"/>
  <c r="U32"/>
  <c r="U8"/>
  <c r="V30"/>
  <c r="K32"/>
  <c r="J32"/>
  <c r="I32"/>
  <c r="V29"/>
  <c r="N32"/>
  <c r="M32"/>
  <c r="T27"/>
  <c r="T32"/>
  <c r="F32"/>
  <c r="V31"/>
  <c r="T8"/>
  <c r="S33"/>
  <c r="R33"/>
  <c r="V13"/>
  <c r="T24"/>
  <c r="V8"/>
  <c r="V11"/>
  <c r="V27"/>
  <c r="O33"/>
  <c r="Q33"/>
  <c r="J33"/>
  <c r="V28"/>
  <c r="V14"/>
  <c r="G33"/>
  <c r="F33"/>
  <c r="E32"/>
  <c r="V21"/>
  <c r="V22"/>
  <c r="V15"/>
  <c r="E24"/>
  <c r="U24"/>
  <c r="V19"/>
  <c r="V17"/>
  <c r="I33"/>
  <c r="K33"/>
  <c r="N33"/>
  <c r="M33"/>
  <c r="V32"/>
  <c r="T33"/>
  <c r="V24"/>
  <c r="U33"/>
  <c r="E33"/>
  <c r="V33"/>
</calcChain>
</file>

<file path=xl/sharedStrings.xml><?xml version="1.0" encoding="utf-8"?>
<sst xmlns="http://schemas.openxmlformats.org/spreadsheetml/2006/main" count="125" uniqueCount="105">
  <si>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</si>
  <si>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</si>
  <si>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</si>
  <si>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</si>
  <si>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</si>
  <si>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</si>
  <si>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</si>
  <si>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</si>
  <si>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</si>
  <si>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</si>
  <si>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</si>
  <si>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</si>
  <si>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</si>
  <si>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</si>
  <si>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</si>
  <si>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</si>
  <si>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</si>
  <si>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</si>
  <si>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Специалист среднего звена</t>
  </si>
  <si>
    <t>Прибрежненский аграрный колледж (филиал)</t>
  </si>
  <si>
    <t>Специальность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</si>
  <si>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</si>
  <si>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</si>
  <si>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</si>
  <si>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</si>
  <si>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</si>
  <si>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</si>
  <si>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</si>
  <si>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</si>
  <si>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</si>
  <si>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</si>
  <si>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</si>
  <si>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</si>
  <si>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16-К</t>
  </si>
  <si>
    <t>18-К</t>
  </si>
  <si>
    <t>14-А</t>
  </si>
  <si>
    <t>22-М</t>
  </si>
  <si>
    <t>32-М</t>
  </si>
  <si>
    <t>35-М</t>
  </si>
  <si>
    <t>18-К-11</t>
  </si>
  <si>
    <t>17-Э-11</t>
  </si>
  <si>
    <t>27-Э</t>
  </si>
  <si>
    <t>37-Э</t>
  </si>
  <si>
    <t>21-В</t>
  </si>
  <si>
    <t>20-В</t>
  </si>
  <si>
    <t>30-В</t>
  </si>
  <si>
    <t>31-В</t>
  </si>
  <si>
    <t>23-З</t>
  </si>
  <si>
    <t>33-З</t>
  </si>
  <si>
    <t xml:space="preserve">35.02.05 </t>
  </si>
  <si>
    <t>35.02.07</t>
  </si>
  <si>
    <t>35.02.08</t>
  </si>
  <si>
    <t>36.02.01</t>
  </si>
  <si>
    <t>32.02.02</t>
  </si>
  <si>
    <t>24-А</t>
  </si>
  <si>
    <t>26-К</t>
  </si>
  <si>
    <t>28-К</t>
  </si>
  <si>
    <t>36-К</t>
  </si>
  <si>
    <t>38-К</t>
  </si>
  <si>
    <t>34-А</t>
  </si>
  <si>
    <t>11-ЗА</t>
  </si>
  <si>
    <t>12-ЗМ</t>
  </si>
  <si>
    <t>17-ЗЭ</t>
  </si>
  <si>
    <t>19-ЗВ</t>
  </si>
  <si>
    <t>21-ЗА</t>
  </si>
  <si>
    <t>22-ЗМ</t>
  </si>
  <si>
    <t>27-ЗЭ</t>
  </si>
  <si>
    <t>31-ЗА</t>
  </si>
  <si>
    <t>32-ЗМ</t>
  </si>
  <si>
    <t>37-ЗЭ</t>
  </si>
  <si>
    <t>Среднее профессиональное образование</t>
  </si>
  <si>
    <t>47-Э</t>
  </si>
  <si>
    <t>46-К</t>
  </si>
  <si>
    <t>48-К</t>
  </si>
  <si>
    <t>44-А</t>
  </si>
  <si>
    <t>42-М</t>
  </si>
  <si>
    <t>45-М</t>
  </si>
  <si>
    <t>40-В</t>
  </si>
  <si>
    <t>41-В</t>
  </si>
  <si>
    <t>49-В</t>
  </si>
  <si>
    <t>43-З</t>
  </si>
  <si>
    <t>28-К-11</t>
  </si>
  <si>
    <t>24-А-11</t>
  </si>
  <si>
    <t>25-М-11</t>
  </si>
  <si>
    <t>21-В-11</t>
  </si>
  <si>
    <t>23-З-11</t>
  </si>
  <si>
    <t>41-ЗА</t>
  </si>
  <si>
    <t>42-ЗМ</t>
  </si>
  <si>
    <t>47-ЗМ</t>
  </si>
  <si>
    <t>30- ЗЗ</t>
  </si>
  <si>
    <t>27-Э-11</t>
  </si>
  <si>
    <t>14-А-11</t>
  </si>
  <si>
    <t>12-М</t>
  </si>
  <si>
    <t>15-М-11</t>
  </si>
  <si>
    <t>17-Э</t>
  </si>
  <si>
    <t>10-В</t>
  </si>
  <si>
    <t>11-В</t>
  </si>
  <si>
    <t>19-В</t>
  </si>
  <si>
    <t>13-З</t>
  </si>
  <si>
    <t>13-З-11</t>
  </si>
  <si>
    <t>25-М</t>
  </si>
  <si>
    <t>29-ЗВ</t>
  </si>
  <si>
    <t>10-ЗЗ</t>
  </si>
  <si>
    <t>Директор колледжа_______________________А.В. Рогозенко</t>
  </si>
  <si>
    <t>Контингент по состоянию на 01.05.2020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</si>
</sst>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0" fillId="2" borderId="0">
      <alignment horizontal="left" vertical="center"/>
    </xf>
    <xf numFmtId="0" fontId="9" fillId="3" borderId="0">
      <alignment horizontal="left" vertical="center"/>
    </xf>
    <xf numFmtId="0" fontId="20" fillId="0" borderId="0"/>
    <xf numFmtId="0" fontId="20" fillId="0" borderId="0"/>
    <xf numFmtId="0" fontId="11" fillId="6" borderId="53" applyNumberFormat="0" applyFont="0" applyAlignment="0" applyProtection="0"/>
    <xf numFmtId="0" fontId="12" fillId="0" borderId="1">
      <alignment horizontal="left" vertical="distributed"/>
    </xf>
  </cellStyleXfs>
  <cellXfs count="111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5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</cellXfs>
  <cellStyles count="7">
    <cellStyle name="S11" xfId="1"/>
    <cellStyle name="S13" xfId="2"/>
    <cellStyle name="Обычный" xfId="0" builtinId="0"/>
    <cellStyle name="Обычный 2" xfId="3"/>
    <cellStyle name="Обычный 3" xfId="4"/>
    <cellStyle name="Примечание 2" xfId="5"/>
    <cellStyle name="Стиль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="70" zoomScaleNormal="64" zoomScaleSheetLayoutView="70" workbookViewId="0">
      <pane ySplit="5" topLeftCell="A12" activePane="bottomLeft" state="frozen"/>
      <selection pane="bottomLeft" activeCell="Z28" sqref="Z28"/>
    </sheetView>
  </sheetViews>
  <sheetFormatPr defaultColWidth="8.7109375" defaultRowHeight="1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8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>
      <c r="A1" s="93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5" ht="19.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5" ht="28.5" customHeight="1" thickBot="1">
      <c r="A3" s="2"/>
      <c r="B3" s="93" t="s">
        <v>18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5" ht="20.25" customHeight="1">
      <c r="A4" s="96" t="s">
        <v>1</v>
      </c>
      <c r="B4" s="88" t="s">
        <v>17</v>
      </c>
      <c r="C4" s="90" t="s">
        <v>20</v>
      </c>
      <c r="D4" s="98" t="s">
        <v>2</v>
      </c>
      <c r="E4" s="99"/>
      <c r="F4" s="99"/>
      <c r="G4" s="100"/>
      <c r="H4" s="101" t="s">
        <v>3</v>
      </c>
      <c r="I4" s="99"/>
      <c r="J4" s="99"/>
      <c r="K4" s="100"/>
      <c r="L4" s="101" t="s">
        <v>4</v>
      </c>
      <c r="M4" s="99"/>
      <c r="N4" s="99"/>
      <c r="O4" s="100"/>
      <c r="P4" s="101" t="s">
        <v>5</v>
      </c>
      <c r="Q4" s="99"/>
      <c r="R4" s="99"/>
      <c r="S4" s="104"/>
      <c r="T4" s="102" t="s">
        <v>6</v>
      </c>
      <c r="U4" s="103"/>
      <c r="V4" s="94" t="s">
        <v>7</v>
      </c>
    </row>
    <row r="5" spans="1:25" ht="131.25" customHeight="1" thickBot="1">
      <c r="A5" s="97"/>
      <c r="B5" s="89"/>
      <c r="C5" s="91"/>
      <c r="D5" s="3" t="s">
        <v>8</v>
      </c>
      <c r="E5" s="26" t="s">
        <v>9</v>
      </c>
      <c r="F5" s="4" t="s">
        <v>10</v>
      </c>
      <c r="G5" s="5" t="s">
        <v>11</v>
      </c>
      <c r="H5" s="6" t="s">
        <v>8</v>
      </c>
      <c r="I5" s="15" t="s">
        <v>9</v>
      </c>
      <c r="J5" s="16" t="s">
        <v>10</v>
      </c>
      <c r="K5" s="17" t="s">
        <v>11</v>
      </c>
      <c r="L5" s="18" t="s">
        <v>8</v>
      </c>
      <c r="M5" s="6" t="s">
        <v>9</v>
      </c>
      <c r="N5" s="17" t="s">
        <v>10</v>
      </c>
      <c r="O5" s="17" t="s">
        <v>11</v>
      </c>
      <c r="P5" s="18" t="s">
        <v>8</v>
      </c>
      <c r="Q5" s="6" t="s">
        <v>9</v>
      </c>
      <c r="R5" s="17" t="s">
        <v>10</v>
      </c>
      <c r="S5" s="17" t="s">
        <v>11</v>
      </c>
      <c r="T5" s="23" t="s">
        <v>10</v>
      </c>
      <c r="U5" s="4" t="s">
        <v>11</v>
      </c>
      <c r="V5" s="95"/>
    </row>
    <row r="6" spans="1:25" ht="18" customHeight="1">
      <c r="A6" s="85" t="s">
        <v>19</v>
      </c>
      <c r="B6" s="52"/>
      <c r="C6" s="53" t="s">
        <v>12</v>
      </c>
      <c r="D6" s="54"/>
      <c r="E6" s="55"/>
      <c r="F6" s="56"/>
      <c r="G6" s="57"/>
      <c r="H6" s="58"/>
      <c r="I6" s="56"/>
      <c r="J6" s="59"/>
      <c r="K6" s="57"/>
      <c r="L6" s="58"/>
      <c r="M6" s="56"/>
      <c r="N6" s="56"/>
      <c r="O6" s="60"/>
      <c r="P6" s="58"/>
      <c r="Q6" s="56"/>
      <c r="R6" s="56"/>
      <c r="S6" s="60"/>
      <c r="T6" s="59"/>
      <c r="U6" s="56"/>
      <c r="V6" s="60"/>
      <c r="W6" s="29"/>
      <c r="Y6" s="29"/>
    </row>
    <row r="7" spans="1:25" ht="50.25" customHeight="1">
      <c r="A7" s="86"/>
      <c r="B7" s="7"/>
      <c r="C7" s="32" t="s">
        <v>70</v>
      </c>
      <c r="D7" s="8"/>
      <c r="E7" s="27"/>
      <c r="F7" s="9"/>
      <c r="G7" s="10"/>
      <c r="H7" s="11"/>
      <c r="I7" s="9"/>
      <c r="J7" s="19"/>
      <c r="K7" s="10"/>
      <c r="L7" s="11"/>
      <c r="M7" s="9"/>
      <c r="N7" s="9"/>
      <c r="O7" s="20"/>
      <c r="P7" s="11"/>
      <c r="Q7" s="9"/>
      <c r="R7" s="9"/>
      <c r="S7" s="20"/>
      <c r="T7" s="19"/>
      <c r="U7" s="9"/>
      <c r="V7" s="20"/>
      <c r="W7" s="31"/>
    </row>
    <row r="8" spans="1:25" ht="27" customHeight="1">
      <c r="A8" s="86"/>
      <c r="B8" s="92" t="s">
        <v>21</v>
      </c>
      <c r="C8" s="79" t="s">
        <v>22</v>
      </c>
      <c r="D8" s="69" t="s">
        <v>33</v>
      </c>
      <c r="E8" s="77">
        <f>F8+G8</f>
        <v>22</v>
      </c>
      <c r="F8" s="14">
        <v>17</v>
      </c>
      <c r="G8" s="14">
        <v>5</v>
      </c>
      <c r="H8" s="69" t="s">
        <v>55</v>
      </c>
      <c r="I8" s="77">
        <f>J8+K8</f>
        <v>23</v>
      </c>
      <c r="J8" s="14">
        <v>21</v>
      </c>
      <c r="K8" s="14">
        <v>2</v>
      </c>
      <c r="L8" s="69" t="s">
        <v>57</v>
      </c>
      <c r="M8" s="77">
        <f>N8+O8</f>
        <v>24</v>
      </c>
      <c r="N8" s="14">
        <v>24</v>
      </c>
      <c r="O8" s="22">
        <v>0</v>
      </c>
      <c r="P8" s="69" t="s">
        <v>72</v>
      </c>
      <c r="Q8" s="77">
        <f>R8+S8</f>
        <v>23</v>
      </c>
      <c r="R8" s="14">
        <v>21</v>
      </c>
      <c r="S8" s="14">
        <v>2</v>
      </c>
      <c r="T8" s="49">
        <f t="shared" ref="T8:T23" si="0">F8+J8+N8+R8</f>
        <v>83</v>
      </c>
      <c r="U8" s="50">
        <f t="shared" ref="U8:U23" si="1">+S8+O8+K8+G8</f>
        <v>9</v>
      </c>
      <c r="V8" s="51">
        <f>T8+U8</f>
        <v>92</v>
      </c>
    </row>
    <row r="9" spans="1:25" ht="27" customHeight="1">
      <c r="A9" s="86"/>
      <c r="B9" s="82"/>
      <c r="C9" s="84"/>
      <c r="D9" s="69" t="s">
        <v>34</v>
      </c>
      <c r="E9" s="77">
        <f t="shared" ref="E9:E23" si="2">F9+G9</f>
        <v>22</v>
      </c>
      <c r="F9" s="14">
        <v>14</v>
      </c>
      <c r="G9" s="14">
        <v>8</v>
      </c>
      <c r="H9" s="69" t="s">
        <v>56</v>
      </c>
      <c r="I9" s="77">
        <f t="shared" ref="I9:I23" si="3">J9+K9</f>
        <v>23</v>
      </c>
      <c r="J9" s="14">
        <v>18</v>
      </c>
      <c r="K9" s="14">
        <v>5</v>
      </c>
      <c r="L9" s="69" t="s">
        <v>58</v>
      </c>
      <c r="M9" s="77">
        <f t="shared" ref="M9:M23" si="4">N9+O9</f>
        <v>13</v>
      </c>
      <c r="N9" s="14">
        <v>12</v>
      </c>
      <c r="O9" s="22">
        <v>1</v>
      </c>
      <c r="P9" s="69" t="s">
        <v>73</v>
      </c>
      <c r="Q9" s="77">
        <f t="shared" ref="Q9:Q22" si="5">R9+S9</f>
        <v>18</v>
      </c>
      <c r="R9" s="14">
        <v>17</v>
      </c>
      <c r="S9" s="14">
        <v>1</v>
      </c>
      <c r="T9" s="49">
        <f t="shared" si="0"/>
        <v>61</v>
      </c>
      <c r="U9" s="50">
        <f t="shared" si="1"/>
        <v>15</v>
      </c>
      <c r="V9" s="51">
        <f t="shared" ref="V9:V23" si="6">T9+U9</f>
        <v>76</v>
      </c>
    </row>
    <row r="10" spans="1:25" ht="27" customHeight="1">
      <c r="A10" s="86"/>
      <c r="B10" s="83"/>
      <c r="C10" s="80"/>
      <c r="D10" s="69" t="s">
        <v>39</v>
      </c>
      <c r="E10" s="77">
        <f t="shared" si="2"/>
        <v>23</v>
      </c>
      <c r="F10" s="14">
        <v>18</v>
      </c>
      <c r="G10" s="14">
        <v>5</v>
      </c>
      <c r="H10" s="69" t="s">
        <v>81</v>
      </c>
      <c r="I10" s="77">
        <f t="shared" si="3"/>
        <v>13</v>
      </c>
      <c r="J10" s="14">
        <v>10</v>
      </c>
      <c r="K10" s="14">
        <v>3</v>
      </c>
      <c r="L10" s="69"/>
      <c r="M10" s="77">
        <f t="shared" si="4"/>
        <v>0</v>
      </c>
      <c r="N10" s="14"/>
      <c r="O10" s="22"/>
      <c r="P10" s="69"/>
      <c r="Q10" s="77">
        <f t="shared" si="5"/>
        <v>0</v>
      </c>
      <c r="R10" s="14"/>
      <c r="S10" s="14"/>
      <c r="T10" s="49">
        <f t="shared" si="0"/>
        <v>28</v>
      </c>
      <c r="U10" s="50">
        <f t="shared" si="1"/>
        <v>8</v>
      </c>
      <c r="V10" s="51">
        <f t="shared" si="6"/>
        <v>36</v>
      </c>
    </row>
    <row r="11" spans="1:25" ht="23.1" customHeight="1">
      <c r="A11" s="86"/>
      <c r="B11" s="81" t="s">
        <v>23</v>
      </c>
      <c r="C11" s="79" t="s">
        <v>24</v>
      </c>
      <c r="D11" s="69" t="s">
        <v>35</v>
      </c>
      <c r="E11" s="77">
        <f t="shared" si="2"/>
        <v>19</v>
      </c>
      <c r="F11" s="14">
        <v>18</v>
      </c>
      <c r="G11" s="14">
        <v>1</v>
      </c>
      <c r="H11" s="69" t="s">
        <v>54</v>
      </c>
      <c r="I11" s="77">
        <f t="shared" si="3"/>
        <v>20</v>
      </c>
      <c r="J11" s="14">
        <v>20</v>
      </c>
      <c r="K11" s="14">
        <v>0</v>
      </c>
      <c r="L11" s="69" t="s">
        <v>59</v>
      </c>
      <c r="M11" s="77">
        <f t="shared" si="4"/>
        <v>15</v>
      </c>
      <c r="N11" s="14">
        <v>15</v>
      </c>
      <c r="O11" s="22">
        <v>0</v>
      </c>
      <c r="P11" s="69" t="s">
        <v>74</v>
      </c>
      <c r="Q11" s="77">
        <f t="shared" si="5"/>
        <v>14</v>
      </c>
      <c r="R11" s="14">
        <v>14</v>
      </c>
      <c r="S11" s="22">
        <v>0</v>
      </c>
      <c r="T11" s="49">
        <f t="shared" si="0"/>
        <v>67</v>
      </c>
      <c r="U11" s="50">
        <f t="shared" si="1"/>
        <v>1</v>
      </c>
      <c r="V11" s="51">
        <f t="shared" si="6"/>
        <v>68</v>
      </c>
    </row>
    <row r="12" spans="1:25" ht="23.1" customHeight="1">
      <c r="A12" s="86"/>
      <c r="B12" s="83"/>
      <c r="C12" s="80"/>
      <c r="D12" s="70" t="s">
        <v>91</v>
      </c>
      <c r="E12" s="77">
        <f t="shared" si="2"/>
        <v>1</v>
      </c>
      <c r="F12" s="34">
        <v>1</v>
      </c>
      <c r="G12" s="24">
        <v>0</v>
      </c>
      <c r="H12" s="70" t="s">
        <v>82</v>
      </c>
      <c r="I12" s="77">
        <f t="shared" si="3"/>
        <v>2</v>
      </c>
      <c r="J12" s="34">
        <v>2</v>
      </c>
      <c r="K12" s="24">
        <v>0</v>
      </c>
      <c r="L12" s="70"/>
      <c r="M12" s="77"/>
      <c r="N12" s="34"/>
      <c r="O12" s="24"/>
      <c r="P12" s="70"/>
      <c r="Q12" s="77"/>
      <c r="R12" s="34"/>
      <c r="S12" s="24"/>
      <c r="T12" s="49">
        <f t="shared" si="0"/>
        <v>3</v>
      </c>
      <c r="U12" s="50">
        <f t="shared" si="1"/>
        <v>0</v>
      </c>
      <c r="V12" s="51">
        <f t="shared" si="6"/>
        <v>3</v>
      </c>
    </row>
    <row r="13" spans="1:25" ht="23.1" customHeight="1">
      <c r="A13" s="86"/>
      <c r="B13" s="81" t="s">
        <v>25</v>
      </c>
      <c r="C13" s="79" t="s">
        <v>26</v>
      </c>
      <c r="D13" s="69" t="s">
        <v>92</v>
      </c>
      <c r="E13" s="77">
        <f t="shared" si="2"/>
        <v>24</v>
      </c>
      <c r="F13" s="14">
        <v>24</v>
      </c>
      <c r="G13" s="22">
        <v>0</v>
      </c>
      <c r="H13" s="69" t="s">
        <v>36</v>
      </c>
      <c r="I13" s="77">
        <f t="shared" si="3"/>
        <v>20</v>
      </c>
      <c r="J13" s="34">
        <v>19</v>
      </c>
      <c r="K13" s="34">
        <v>1</v>
      </c>
      <c r="L13" s="69" t="s">
        <v>37</v>
      </c>
      <c r="M13" s="77">
        <f t="shared" si="4"/>
        <v>17</v>
      </c>
      <c r="N13" s="14">
        <v>17</v>
      </c>
      <c r="O13" s="22">
        <v>0</v>
      </c>
      <c r="P13" s="69" t="s">
        <v>75</v>
      </c>
      <c r="Q13" s="77">
        <f t="shared" si="5"/>
        <v>15</v>
      </c>
      <c r="R13" s="14">
        <v>15</v>
      </c>
      <c r="S13" s="22">
        <v>0</v>
      </c>
      <c r="T13" s="49">
        <f t="shared" si="0"/>
        <v>75</v>
      </c>
      <c r="U13" s="50">
        <f t="shared" si="1"/>
        <v>1</v>
      </c>
      <c r="V13" s="51">
        <f t="shared" si="6"/>
        <v>76</v>
      </c>
    </row>
    <row r="14" spans="1:25" ht="23.1" customHeight="1">
      <c r="A14" s="86"/>
      <c r="B14" s="82"/>
      <c r="C14" s="84"/>
      <c r="D14" s="69"/>
      <c r="E14" s="77">
        <f t="shared" si="2"/>
        <v>0</v>
      </c>
      <c r="F14" s="14"/>
      <c r="G14" s="22"/>
      <c r="H14" s="69" t="s">
        <v>100</v>
      </c>
      <c r="I14" s="77">
        <f t="shared" si="3"/>
        <v>6</v>
      </c>
      <c r="J14" s="34">
        <v>4</v>
      </c>
      <c r="K14" s="34">
        <v>2</v>
      </c>
      <c r="L14" s="69" t="s">
        <v>38</v>
      </c>
      <c r="M14" s="77">
        <f t="shared" si="4"/>
        <v>8</v>
      </c>
      <c r="N14" s="14">
        <v>8</v>
      </c>
      <c r="O14" s="22"/>
      <c r="P14" s="69" t="s">
        <v>76</v>
      </c>
      <c r="Q14" s="77">
        <f t="shared" si="5"/>
        <v>12</v>
      </c>
      <c r="R14" s="14">
        <v>12</v>
      </c>
      <c r="S14" s="22">
        <v>0</v>
      </c>
      <c r="T14" s="49">
        <f t="shared" si="0"/>
        <v>24</v>
      </c>
      <c r="U14" s="50">
        <f t="shared" si="1"/>
        <v>2</v>
      </c>
      <c r="V14" s="51">
        <f t="shared" si="6"/>
        <v>26</v>
      </c>
    </row>
    <row r="15" spans="1:25" ht="23.1" customHeight="1">
      <c r="A15" s="86"/>
      <c r="B15" s="83"/>
      <c r="C15" s="80"/>
      <c r="D15" s="69" t="s">
        <v>93</v>
      </c>
      <c r="E15" s="77">
        <f t="shared" si="2"/>
        <v>11</v>
      </c>
      <c r="F15" s="14">
        <v>10</v>
      </c>
      <c r="G15" s="22">
        <v>1</v>
      </c>
      <c r="H15" s="69" t="s">
        <v>83</v>
      </c>
      <c r="I15" s="77">
        <f t="shared" si="3"/>
        <v>7</v>
      </c>
      <c r="J15" s="14">
        <v>6</v>
      </c>
      <c r="K15" s="22">
        <v>1</v>
      </c>
      <c r="L15" s="69"/>
      <c r="M15" s="77"/>
      <c r="N15" s="14"/>
      <c r="O15" s="22"/>
      <c r="P15" s="69"/>
      <c r="Q15" s="77"/>
      <c r="R15" s="14"/>
      <c r="S15" s="22"/>
      <c r="T15" s="49">
        <f t="shared" si="0"/>
        <v>16</v>
      </c>
      <c r="U15" s="50">
        <f t="shared" si="1"/>
        <v>2</v>
      </c>
      <c r="V15" s="51">
        <f t="shared" si="6"/>
        <v>18</v>
      </c>
    </row>
    <row r="16" spans="1:25" ht="39" customHeight="1">
      <c r="A16" s="86"/>
      <c r="B16" s="81" t="s">
        <v>27</v>
      </c>
      <c r="C16" s="79" t="s">
        <v>28</v>
      </c>
      <c r="D16" s="69" t="s">
        <v>94</v>
      </c>
      <c r="E16" s="77">
        <f t="shared" si="2"/>
        <v>23</v>
      </c>
      <c r="F16" s="14">
        <v>19</v>
      </c>
      <c r="G16" s="22">
        <v>4</v>
      </c>
      <c r="H16" s="69" t="s">
        <v>41</v>
      </c>
      <c r="I16" s="77">
        <f t="shared" si="3"/>
        <v>14</v>
      </c>
      <c r="J16" s="14">
        <v>13</v>
      </c>
      <c r="K16" s="22">
        <v>1</v>
      </c>
      <c r="L16" s="69" t="s">
        <v>42</v>
      </c>
      <c r="M16" s="77">
        <f t="shared" si="4"/>
        <v>15</v>
      </c>
      <c r="N16" s="14">
        <v>15</v>
      </c>
      <c r="O16" s="22">
        <v>0</v>
      </c>
      <c r="P16" s="69" t="s">
        <v>71</v>
      </c>
      <c r="Q16" s="77">
        <f t="shared" si="5"/>
        <v>24</v>
      </c>
      <c r="R16" s="14">
        <v>24</v>
      </c>
      <c r="S16" s="22">
        <v>0</v>
      </c>
      <c r="T16" s="13">
        <f t="shared" si="0"/>
        <v>71</v>
      </c>
      <c r="U16" s="12">
        <f t="shared" si="1"/>
        <v>5</v>
      </c>
      <c r="V16" s="21">
        <f t="shared" si="6"/>
        <v>76</v>
      </c>
    </row>
    <row r="17" spans="1:27" ht="36" customHeight="1">
      <c r="A17" s="86"/>
      <c r="B17" s="83"/>
      <c r="C17" s="80"/>
      <c r="D17" s="69" t="s">
        <v>40</v>
      </c>
      <c r="E17" s="77">
        <f t="shared" si="2"/>
        <v>6</v>
      </c>
      <c r="F17" s="14">
        <v>6</v>
      </c>
      <c r="G17" s="22">
        <v>0</v>
      </c>
      <c r="H17" s="69" t="s">
        <v>90</v>
      </c>
      <c r="I17" s="77">
        <f t="shared" si="3"/>
        <v>4</v>
      </c>
      <c r="J17" s="14">
        <v>4</v>
      </c>
      <c r="K17" s="22">
        <v>0</v>
      </c>
      <c r="L17" s="69"/>
      <c r="M17" s="77"/>
      <c r="N17" s="14"/>
      <c r="O17" s="24"/>
      <c r="P17" s="69"/>
      <c r="Q17" s="77"/>
      <c r="R17" s="14"/>
      <c r="S17" s="22"/>
      <c r="T17" s="13">
        <f t="shared" si="0"/>
        <v>10</v>
      </c>
      <c r="U17" s="12">
        <f t="shared" si="1"/>
        <v>0</v>
      </c>
      <c r="V17" s="21">
        <f t="shared" si="6"/>
        <v>10</v>
      </c>
    </row>
    <row r="18" spans="1:27" ht="23.1" customHeight="1">
      <c r="A18" s="86"/>
      <c r="B18" s="81" t="s">
        <v>29</v>
      </c>
      <c r="C18" s="79" t="s">
        <v>30</v>
      </c>
      <c r="D18" s="69" t="s">
        <v>95</v>
      </c>
      <c r="E18" s="77">
        <f t="shared" si="2"/>
        <v>21</v>
      </c>
      <c r="F18" s="14">
        <v>15</v>
      </c>
      <c r="G18" s="22">
        <v>6</v>
      </c>
      <c r="H18" s="69" t="s">
        <v>44</v>
      </c>
      <c r="I18" s="77">
        <f t="shared" si="3"/>
        <v>25</v>
      </c>
      <c r="J18" s="14">
        <v>20</v>
      </c>
      <c r="K18" s="22">
        <v>5</v>
      </c>
      <c r="L18" s="69" t="s">
        <v>45</v>
      </c>
      <c r="M18" s="77">
        <f t="shared" si="4"/>
        <v>19</v>
      </c>
      <c r="N18" s="14">
        <v>18</v>
      </c>
      <c r="O18" s="24">
        <v>1</v>
      </c>
      <c r="P18" s="69" t="s">
        <v>77</v>
      </c>
      <c r="Q18" s="77">
        <f t="shared" si="5"/>
        <v>20</v>
      </c>
      <c r="R18" s="14">
        <v>17</v>
      </c>
      <c r="S18" s="22">
        <v>3</v>
      </c>
      <c r="T18" s="49">
        <f t="shared" si="0"/>
        <v>70</v>
      </c>
      <c r="U18" s="50">
        <f t="shared" si="1"/>
        <v>15</v>
      </c>
      <c r="V18" s="51">
        <f t="shared" si="6"/>
        <v>85</v>
      </c>
    </row>
    <row r="19" spans="1:27" ht="23.1" customHeight="1">
      <c r="A19" s="86"/>
      <c r="B19" s="82"/>
      <c r="C19" s="84"/>
      <c r="D19" s="69" t="s">
        <v>96</v>
      </c>
      <c r="E19" s="77">
        <f t="shared" si="2"/>
        <v>20</v>
      </c>
      <c r="F19" s="14">
        <v>13</v>
      </c>
      <c r="G19" s="22">
        <v>7</v>
      </c>
      <c r="H19" s="69" t="s">
        <v>43</v>
      </c>
      <c r="I19" s="77">
        <f t="shared" si="3"/>
        <v>24</v>
      </c>
      <c r="J19" s="14">
        <v>19</v>
      </c>
      <c r="K19" s="22">
        <v>5</v>
      </c>
      <c r="L19" s="69" t="s">
        <v>46</v>
      </c>
      <c r="M19" s="77">
        <f t="shared" si="4"/>
        <v>10</v>
      </c>
      <c r="N19" s="14">
        <v>9</v>
      </c>
      <c r="O19" s="24">
        <v>1</v>
      </c>
      <c r="P19" s="69" t="s">
        <v>78</v>
      </c>
      <c r="Q19" s="77">
        <f t="shared" si="5"/>
        <v>21</v>
      </c>
      <c r="R19" s="14">
        <v>17</v>
      </c>
      <c r="S19" s="22">
        <v>4</v>
      </c>
      <c r="T19" s="49">
        <f t="shared" si="0"/>
        <v>58</v>
      </c>
      <c r="U19" s="50">
        <f t="shared" si="1"/>
        <v>17</v>
      </c>
      <c r="V19" s="51">
        <f t="shared" si="6"/>
        <v>75</v>
      </c>
    </row>
    <row r="20" spans="1:27" ht="23.1" customHeight="1">
      <c r="A20" s="86"/>
      <c r="B20" s="82"/>
      <c r="C20" s="84"/>
      <c r="D20" s="69"/>
      <c r="E20" s="77"/>
      <c r="F20" s="14"/>
      <c r="G20" s="22"/>
      <c r="H20" s="69"/>
      <c r="I20" s="77"/>
      <c r="J20" s="14"/>
      <c r="K20" s="22"/>
      <c r="L20" s="69"/>
      <c r="M20" s="77">
        <f t="shared" si="4"/>
        <v>0</v>
      </c>
      <c r="N20" s="14"/>
      <c r="O20" s="24"/>
      <c r="P20" s="69" t="s">
        <v>79</v>
      </c>
      <c r="Q20" s="77">
        <f t="shared" si="5"/>
        <v>17</v>
      </c>
      <c r="R20" s="14">
        <v>15</v>
      </c>
      <c r="S20" s="22">
        <v>2</v>
      </c>
      <c r="T20" s="49">
        <f t="shared" si="0"/>
        <v>15</v>
      </c>
      <c r="U20" s="50">
        <f t="shared" si="1"/>
        <v>2</v>
      </c>
      <c r="V20" s="51">
        <f t="shared" si="6"/>
        <v>17</v>
      </c>
    </row>
    <row r="21" spans="1:27" ht="23.1" customHeight="1">
      <c r="A21" s="86"/>
      <c r="B21" s="83"/>
      <c r="C21" s="80"/>
      <c r="D21" s="69" t="s">
        <v>97</v>
      </c>
      <c r="E21" s="77">
        <f t="shared" si="2"/>
        <v>22</v>
      </c>
      <c r="F21" s="14">
        <v>17</v>
      </c>
      <c r="G21" s="22">
        <v>5</v>
      </c>
      <c r="H21" s="69" t="s">
        <v>84</v>
      </c>
      <c r="I21" s="77">
        <f t="shared" si="3"/>
        <v>6</v>
      </c>
      <c r="J21" s="14">
        <v>4</v>
      </c>
      <c r="K21" s="22">
        <v>2</v>
      </c>
      <c r="L21" s="69"/>
      <c r="M21" s="77">
        <f t="shared" si="4"/>
        <v>0</v>
      </c>
      <c r="N21" s="14"/>
      <c r="O21" s="24"/>
      <c r="P21" s="69"/>
      <c r="Q21" s="77"/>
      <c r="R21" s="14"/>
      <c r="S21" s="22"/>
      <c r="T21" s="49">
        <f t="shared" si="0"/>
        <v>21</v>
      </c>
      <c r="U21" s="50">
        <f t="shared" si="1"/>
        <v>7</v>
      </c>
      <c r="V21" s="51">
        <f t="shared" si="6"/>
        <v>28</v>
      </c>
    </row>
    <row r="22" spans="1:27" ht="23.1" customHeight="1">
      <c r="A22" s="86"/>
      <c r="B22" s="81" t="s">
        <v>31</v>
      </c>
      <c r="C22" s="79" t="s">
        <v>32</v>
      </c>
      <c r="D22" s="69" t="s">
        <v>98</v>
      </c>
      <c r="E22" s="77">
        <f t="shared" si="2"/>
        <v>10</v>
      </c>
      <c r="F22" s="14">
        <v>10</v>
      </c>
      <c r="G22" s="22">
        <v>0</v>
      </c>
      <c r="H22" s="69" t="s">
        <v>47</v>
      </c>
      <c r="I22" s="77">
        <f t="shared" si="3"/>
        <v>16</v>
      </c>
      <c r="J22" s="14">
        <v>16</v>
      </c>
      <c r="K22" s="22">
        <v>0</v>
      </c>
      <c r="L22" s="69" t="s">
        <v>48</v>
      </c>
      <c r="M22" s="77">
        <f t="shared" si="4"/>
        <v>7</v>
      </c>
      <c r="N22" s="14">
        <v>7</v>
      </c>
      <c r="O22" s="24">
        <v>0</v>
      </c>
      <c r="P22" s="69" t="s">
        <v>80</v>
      </c>
      <c r="Q22" s="77">
        <f t="shared" si="5"/>
        <v>14</v>
      </c>
      <c r="R22" s="14">
        <v>13</v>
      </c>
      <c r="S22" s="22">
        <v>1</v>
      </c>
      <c r="T22" s="13">
        <f t="shared" si="0"/>
        <v>46</v>
      </c>
      <c r="U22" s="12">
        <f t="shared" si="1"/>
        <v>1</v>
      </c>
      <c r="V22" s="21">
        <f t="shared" si="6"/>
        <v>47</v>
      </c>
    </row>
    <row r="23" spans="1:27" ht="23.1" customHeight="1" thickBot="1">
      <c r="A23" s="86"/>
      <c r="B23" s="109"/>
      <c r="C23" s="110"/>
      <c r="D23" s="71" t="s">
        <v>99</v>
      </c>
      <c r="E23" s="77">
        <f t="shared" si="2"/>
        <v>9</v>
      </c>
      <c r="F23" s="33">
        <v>9</v>
      </c>
      <c r="G23" s="35">
        <v>0</v>
      </c>
      <c r="H23" s="76" t="s">
        <v>85</v>
      </c>
      <c r="I23" s="77">
        <f t="shared" si="3"/>
        <v>5</v>
      </c>
      <c r="J23" s="33">
        <v>5</v>
      </c>
      <c r="K23" s="35">
        <v>0</v>
      </c>
      <c r="L23" s="72"/>
      <c r="M23" s="77">
        <f t="shared" si="4"/>
        <v>0</v>
      </c>
      <c r="N23" s="33"/>
      <c r="O23" s="35"/>
      <c r="P23" s="73"/>
      <c r="Q23" s="77"/>
      <c r="R23" s="33"/>
      <c r="S23" s="35"/>
      <c r="T23" s="13">
        <f t="shared" si="0"/>
        <v>14</v>
      </c>
      <c r="U23" s="12">
        <f t="shared" si="1"/>
        <v>0</v>
      </c>
      <c r="V23" s="21">
        <f t="shared" si="6"/>
        <v>14</v>
      </c>
    </row>
    <row r="24" spans="1:27" ht="21.75" customHeight="1" thickBot="1">
      <c r="A24" s="86"/>
      <c r="B24" s="39"/>
      <c r="C24" s="41" t="s">
        <v>13</v>
      </c>
      <c r="D24" s="41"/>
      <c r="E24" s="42">
        <f>SUM(E8:E23)</f>
        <v>233</v>
      </c>
      <c r="F24" s="42">
        <f>SUM(F8:F23)</f>
        <v>191</v>
      </c>
      <c r="G24" s="42">
        <f>SUM(G8:G23)</f>
        <v>42</v>
      </c>
      <c r="H24" s="44"/>
      <c r="I24" s="42">
        <f>SUM(I8:I23)</f>
        <v>208</v>
      </c>
      <c r="J24" s="42">
        <f>SUM(J8:J23)</f>
        <v>181</v>
      </c>
      <c r="K24" s="42">
        <f>SUM(K8:K23)</f>
        <v>27</v>
      </c>
      <c r="L24" s="44"/>
      <c r="M24" s="42">
        <f>SUM(M8:M23)</f>
        <v>128</v>
      </c>
      <c r="N24" s="42">
        <f>SUM(N8:N23)</f>
        <v>125</v>
      </c>
      <c r="O24" s="42">
        <f>SUM(O8:O23)</f>
        <v>3</v>
      </c>
      <c r="P24" s="44"/>
      <c r="Q24" s="42">
        <f t="shared" ref="Q24:V24" si="7">SUM(Q8:Q23)</f>
        <v>178</v>
      </c>
      <c r="R24" s="42">
        <f t="shared" si="7"/>
        <v>165</v>
      </c>
      <c r="S24" s="43">
        <f t="shared" si="7"/>
        <v>13</v>
      </c>
      <c r="T24" s="36">
        <f t="shared" si="7"/>
        <v>662</v>
      </c>
      <c r="U24" s="36">
        <f t="shared" si="7"/>
        <v>85</v>
      </c>
      <c r="V24" s="37">
        <f t="shared" si="7"/>
        <v>747</v>
      </c>
    </row>
    <row r="25" spans="1:27" s="28" customFormat="1" ht="21">
      <c r="A25" s="86"/>
      <c r="B25" s="61"/>
      <c r="C25" s="62" t="s">
        <v>14</v>
      </c>
      <c r="D25" s="54"/>
      <c r="E25" s="63"/>
      <c r="F25" s="64"/>
      <c r="G25" s="65"/>
      <c r="H25" s="66"/>
      <c r="I25" s="64"/>
      <c r="J25" s="67"/>
      <c r="K25" s="68"/>
      <c r="L25" s="67"/>
      <c r="M25" s="64"/>
      <c r="N25" s="64"/>
      <c r="O25" s="65"/>
      <c r="P25" s="66"/>
      <c r="Q25" s="64"/>
      <c r="R25" s="64"/>
      <c r="S25" s="68"/>
      <c r="T25" s="67"/>
      <c r="U25" s="64"/>
      <c r="V25" s="64"/>
      <c r="W25" s="47"/>
      <c r="Y25" s="48"/>
      <c r="AA25" s="48"/>
    </row>
    <row r="26" spans="1:27" ht="41.25" customHeight="1">
      <c r="A26" s="86"/>
      <c r="B26" s="7"/>
      <c r="C26" s="32" t="s">
        <v>70</v>
      </c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31"/>
      <c r="X26" s="30"/>
      <c r="Y26" s="30"/>
    </row>
    <row r="27" spans="1:27" ht="33.75" customHeight="1">
      <c r="A27" s="86"/>
      <c r="B27" s="7" t="s">
        <v>49</v>
      </c>
      <c r="C27" s="38" t="s">
        <v>24</v>
      </c>
      <c r="D27" s="69" t="s">
        <v>60</v>
      </c>
      <c r="E27" s="77">
        <f>F27+G27</f>
        <v>11</v>
      </c>
      <c r="F27" s="14">
        <v>11</v>
      </c>
      <c r="G27" s="14">
        <v>0</v>
      </c>
      <c r="H27" s="69" t="s">
        <v>64</v>
      </c>
      <c r="I27" s="77">
        <f>J27+K27</f>
        <v>12</v>
      </c>
      <c r="J27" s="14">
        <v>10</v>
      </c>
      <c r="K27" s="14">
        <v>2</v>
      </c>
      <c r="L27" s="69" t="s">
        <v>67</v>
      </c>
      <c r="M27" s="77">
        <f>N27+O27</f>
        <v>13</v>
      </c>
      <c r="N27" s="14">
        <v>13</v>
      </c>
      <c r="O27" s="22">
        <v>0</v>
      </c>
      <c r="P27" s="69" t="s">
        <v>86</v>
      </c>
      <c r="Q27" s="77">
        <f>R27+S27</f>
        <v>11</v>
      </c>
      <c r="R27" s="14">
        <v>11</v>
      </c>
      <c r="S27" s="14">
        <v>0</v>
      </c>
      <c r="T27" s="13">
        <f t="shared" ref="T27:T33" si="8">F27+J27+N27+R27</f>
        <v>45</v>
      </c>
      <c r="U27" s="12">
        <f t="shared" ref="U27:U33" si="9">S27+O27+K27+G27</f>
        <v>2</v>
      </c>
      <c r="V27" s="21">
        <f>T27+U27</f>
        <v>47</v>
      </c>
    </row>
    <row r="28" spans="1:27" ht="33.75" customHeight="1">
      <c r="A28" s="86"/>
      <c r="B28" s="7" t="s">
        <v>50</v>
      </c>
      <c r="C28" s="38" t="s">
        <v>26</v>
      </c>
      <c r="D28" s="69" t="s">
        <v>61</v>
      </c>
      <c r="E28" s="77">
        <f>F28+G28</f>
        <v>11</v>
      </c>
      <c r="F28" s="14">
        <v>10</v>
      </c>
      <c r="G28" s="14">
        <v>1</v>
      </c>
      <c r="H28" s="69" t="s">
        <v>65</v>
      </c>
      <c r="I28" s="77">
        <f>J28+K28</f>
        <v>24</v>
      </c>
      <c r="J28" s="14">
        <v>15</v>
      </c>
      <c r="K28" s="14">
        <v>9</v>
      </c>
      <c r="L28" s="69" t="s">
        <v>68</v>
      </c>
      <c r="M28" s="77">
        <f>N28+O28</f>
        <v>16</v>
      </c>
      <c r="N28" s="14">
        <v>11</v>
      </c>
      <c r="O28" s="22">
        <v>5</v>
      </c>
      <c r="P28" s="69" t="s">
        <v>87</v>
      </c>
      <c r="Q28" s="77">
        <f>R28+S28</f>
        <v>17</v>
      </c>
      <c r="R28" s="14">
        <v>0</v>
      </c>
      <c r="S28" s="14">
        <v>17</v>
      </c>
      <c r="T28" s="13">
        <f t="shared" si="8"/>
        <v>36</v>
      </c>
      <c r="U28" s="12">
        <f t="shared" si="9"/>
        <v>32</v>
      </c>
      <c r="V28" s="21">
        <f t="shared" ref="V28:V33" si="10">T28+U28</f>
        <v>68</v>
      </c>
    </row>
    <row r="29" spans="1:27" ht="57.75" customHeight="1">
      <c r="A29" s="86"/>
      <c r="B29" s="7" t="s">
        <v>51</v>
      </c>
      <c r="C29" s="38" t="s">
        <v>28</v>
      </c>
      <c r="D29" s="69" t="s">
        <v>62</v>
      </c>
      <c r="E29" s="77">
        <f>F29+G29</f>
        <v>17</v>
      </c>
      <c r="F29" s="14">
        <v>0</v>
      </c>
      <c r="G29" s="14">
        <v>17</v>
      </c>
      <c r="H29" s="69" t="s">
        <v>66</v>
      </c>
      <c r="I29" s="77">
        <f>J29+K29</f>
        <v>21</v>
      </c>
      <c r="J29" s="14">
        <v>14</v>
      </c>
      <c r="K29" s="14">
        <v>7</v>
      </c>
      <c r="L29" s="69" t="s">
        <v>69</v>
      </c>
      <c r="M29" s="77">
        <f>N29+O29</f>
        <v>25</v>
      </c>
      <c r="N29" s="14">
        <v>14</v>
      </c>
      <c r="O29" s="22">
        <v>11</v>
      </c>
      <c r="P29" s="69" t="s">
        <v>88</v>
      </c>
      <c r="Q29" s="77">
        <f>R29+S29</f>
        <v>36</v>
      </c>
      <c r="R29" s="14">
        <v>17</v>
      </c>
      <c r="S29" s="14">
        <v>19</v>
      </c>
      <c r="T29" s="13">
        <f t="shared" si="8"/>
        <v>45</v>
      </c>
      <c r="U29" s="12">
        <f t="shared" si="9"/>
        <v>54</v>
      </c>
      <c r="V29" s="21">
        <f t="shared" si="10"/>
        <v>99</v>
      </c>
    </row>
    <row r="30" spans="1:27" ht="42.95" customHeight="1">
      <c r="A30" s="86"/>
      <c r="B30" s="7" t="s">
        <v>52</v>
      </c>
      <c r="C30" s="38" t="s">
        <v>30</v>
      </c>
      <c r="D30" s="69" t="s">
        <v>63</v>
      </c>
      <c r="E30" s="77">
        <f>F30+G30</f>
        <v>0</v>
      </c>
      <c r="F30" s="14">
        <v>0</v>
      </c>
      <c r="G30" s="14">
        <v>0</v>
      </c>
      <c r="H30" s="69" t="s">
        <v>101</v>
      </c>
      <c r="I30" s="77">
        <f>J30+K30</f>
        <v>11</v>
      </c>
      <c r="J30" s="14">
        <v>0</v>
      </c>
      <c r="K30" s="14">
        <v>11</v>
      </c>
      <c r="L30" s="74"/>
      <c r="M30" s="77"/>
      <c r="N30" s="25"/>
      <c r="O30" s="21"/>
      <c r="P30" s="75"/>
      <c r="Q30" s="77">
        <f>R30+S30</f>
        <v>0</v>
      </c>
      <c r="R30" s="14">
        <v>0</v>
      </c>
      <c r="S30" s="14">
        <v>0</v>
      </c>
      <c r="T30" s="13">
        <f t="shared" si="8"/>
        <v>0</v>
      </c>
      <c r="U30" s="12">
        <f t="shared" si="9"/>
        <v>11</v>
      </c>
      <c r="V30" s="21">
        <f t="shared" si="10"/>
        <v>11</v>
      </c>
    </row>
    <row r="31" spans="1:27" ht="21" customHeight="1" thickBot="1">
      <c r="A31" s="86"/>
      <c r="B31" s="7" t="s">
        <v>53</v>
      </c>
      <c r="C31" s="38" t="s">
        <v>32</v>
      </c>
      <c r="D31" s="69" t="s">
        <v>102</v>
      </c>
      <c r="E31" s="77">
        <f>F31+G31</f>
        <v>5</v>
      </c>
      <c r="F31" s="14">
        <v>0</v>
      </c>
      <c r="G31" s="14">
        <v>5</v>
      </c>
      <c r="H31" s="69"/>
      <c r="I31" s="77"/>
      <c r="J31" s="14"/>
      <c r="K31" s="14"/>
      <c r="L31" s="78" t="s">
        <v>89</v>
      </c>
      <c r="M31" s="77">
        <f>N31+O31</f>
        <v>6</v>
      </c>
      <c r="N31" s="14">
        <v>0</v>
      </c>
      <c r="O31" s="21">
        <v>6</v>
      </c>
      <c r="P31" s="69"/>
      <c r="Q31" s="77">
        <f>R31+S31</f>
        <v>0</v>
      </c>
      <c r="R31" s="14">
        <v>0</v>
      </c>
      <c r="S31" s="14">
        <v>0</v>
      </c>
      <c r="T31" s="13">
        <f t="shared" si="8"/>
        <v>0</v>
      </c>
      <c r="U31" s="12">
        <f t="shared" si="9"/>
        <v>11</v>
      </c>
      <c r="V31" s="21">
        <f t="shared" si="10"/>
        <v>11</v>
      </c>
    </row>
    <row r="32" spans="1:27" ht="39.75" customHeight="1" thickBot="1">
      <c r="A32" s="86"/>
      <c r="B32" s="39"/>
      <c r="C32" s="41" t="s">
        <v>15</v>
      </c>
      <c r="D32" s="41"/>
      <c r="E32" s="42">
        <f>SUM(E27:E31)</f>
        <v>44</v>
      </c>
      <c r="F32" s="42">
        <f>SUM(F27:F31)</f>
        <v>21</v>
      </c>
      <c r="G32" s="42">
        <f>SUM(G27:G31)</f>
        <v>23</v>
      </c>
      <c r="H32" s="44"/>
      <c r="I32" s="42">
        <f>SUM(I27:I31)</f>
        <v>68</v>
      </c>
      <c r="J32" s="42">
        <f>SUM(J27:J31)</f>
        <v>39</v>
      </c>
      <c r="K32" s="43">
        <f>SUM(K27:K31)</f>
        <v>29</v>
      </c>
      <c r="L32" s="44"/>
      <c r="M32" s="42">
        <f>SUM(M27:M31)</f>
        <v>60</v>
      </c>
      <c r="N32" s="42">
        <f>SUM(N27:N31)</f>
        <v>38</v>
      </c>
      <c r="O32" s="43">
        <f>SUM(O27:O31)</f>
        <v>22</v>
      </c>
      <c r="P32" s="37"/>
      <c r="Q32" s="42">
        <f>SUM(Q27:Q31)</f>
        <v>64</v>
      </c>
      <c r="R32" s="42">
        <f>SUM(R27:R31)</f>
        <v>28</v>
      </c>
      <c r="S32" s="42">
        <f>SUM(S27:S31)</f>
        <v>36</v>
      </c>
      <c r="T32" s="45">
        <f>T31+T30+T29+T28+T27</f>
        <v>126</v>
      </c>
      <c r="U32" s="45">
        <f>U31+U30+U29+U28+U27</f>
        <v>110</v>
      </c>
      <c r="V32" s="45">
        <f>V31+V30+V29+V28+V27</f>
        <v>236</v>
      </c>
    </row>
    <row r="33" spans="1:22" ht="44.25" customHeight="1" thickBot="1">
      <c r="A33" s="87"/>
      <c r="B33" s="39"/>
      <c r="C33" s="40" t="s">
        <v>16</v>
      </c>
      <c r="D33" s="41"/>
      <c r="E33" s="42">
        <f>E32+E24</f>
        <v>277</v>
      </c>
      <c r="F33" s="42">
        <f>F32+F24</f>
        <v>212</v>
      </c>
      <c r="G33" s="43">
        <f>G32+G24</f>
        <v>65</v>
      </c>
      <c r="H33" s="44"/>
      <c r="I33" s="42">
        <f>I32+I24</f>
        <v>276</v>
      </c>
      <c r="J33" s="42">
        <f>J32+J24</f>
        <v>220</v>
      </c>
      <c r="K33" s="42">
        <f>K32+K24</f>
        <v>56</v>
      </c>
      <c r="L33" s="44"/>
      <c r="M33" s="42">
        <f>M32+M24</f>
        <v>188</v>
      </c>
      <c r="N33" s="42">
        <f>N32+N24</f>
        <v>163</v>
      </c>
      <c r="O33" s="42">
        <f>O32+O24</f>
        <v>25</v>
      </c>
      <c r="P33" s="44"/>
      <c r="Q33" s="42">
        <f>Q32+Q24</f>
        <v>242</v>
      </c>
      <c r="R33" s="42">
        <f>R32+R24</f>
        <v>193</v>
      </c>
      <c r="S33" s="42">
        <f>S32+S24</f>
        <v>49</v>
      </c>
      <c r="T33" s="45">
        <f t="shared" si="8"/>
        <v>788</v>
      </c>
      <c r="U33" s="46">
        <f t="shared" si="9"/>
        <v>195</v>
      </c>
      <c r="V33" s="43">
        <f t="shared" si="10"/>
        <v>983</v>
      </c>
    </row>
    <row r="36" spans="1:22" ht="39.75" customHeight="1">
      <c r="B36" s="108" t="s">
        <v>103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</sheetData>
  <mergeCells count="27">
    <mergeCell ref="L4:O4"/>
    <mergeCell ref="T4:U4"/>
    <mergeCell ref="P4:S4"/>
    <mergeCell ref="D26:V26"/>
    <mergeCell ref="B36:V36"/>
    <mergeCell ref="B22:B23"/>
    <mergeCell ref="C22:C23"/>
    <mergeCell ref="B13:B15"/>
    <mergeCell ref="C13:C15"/>
    <mergeCell ref="B16:B17"/>
    <mergeCell ref="A1:V1"/>
    <mergeCell ref="A2:V2"/>
    <mergeCell ref="B3:V3"/>
    <mergeCell ref="V4:V5"/>
    <mergeCell ref="A4:A5"/>
    <mergeCell ref="D4:G4"/>
    <mergeCell ref="H4:K4"/>
    <mergeCell ref="C16:C17"/>
    <mergeCell ref="B18:B21"/>
    <mergeCell ref="C18:C21"/>
    <mergeCell ref="A6:A33"/>
    <mergeCell ref="B4:B5"/>
    <mergeCell ref="C4:C5"/>
    <mergeCell ref="C8:C10"/>
    <mergeCell ref="B8:B10"/>
    <mergeCell ref="B11:B12"/>
    <mergeCell ref="C11:C12"/>
  </mergeCells>
  <phoneticPr fontId="18" type="noConversion"/>
  <printOptions horizontalCentered="1"/>
  <pageMargins left="0" right="0" top="0.35433070866141736" bottom="0" header="0.31496062992125984" footer="0.31496062992125984"/>
  <pageSetup paperSize="9" scale="50" orientation="landscape" horizontalDpi="4294967293" r:id="rId1"/>
  <rowBreaks count="1" manualBreakCount="1">
    <brk id="36" max="31" man="1"/>
  </rowBreaks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2020-03-02T06:01:55Z</cp:lastPrinted>
  <dcterms:created xsi:type="dcterms:W3CDTF">2017-10-12T07:45:00Z</dcterms:created>
  <dcterms:modified xsi:type="dcterms:W3CDTF">2020-04-30T08:01:51Z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